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200" windowHeight="11535" activeTab="0"/>
  </bookViews>
  <sheets>
    <sheet name="Sheet1" sheetId="1" r:id="rId1"/>
  </sheets>
  <definedNames>
    <definedName name="_xlnm.Print_Area" localSheetId="0">'Sheet1'!$A$1:$E$48</definedName>
    <definedName name="_xlnm.Print_Titles" localSheetId="0">'Sheet1'!$6:$7</definedName>
  </definedNames>
  <calcPr fullCalcOnLoad="1"/>
</workbook>
</file>

<file path=xl/sharedStrings.xml><?xml version="1.0" encoding="utf-8"?>
<sst xmlns="http://schemas.openxmlformats.org/spreadsheetml/2006/main" count="67" uniqueCount="63">
  <si>
    <t>Phụ lục</t>
  </si>
  <si>
    <t>ĐVT: Triệu đồng</t>
  </si>
  <si>
    <t>Số TT</t>
  </si>
  <si>
    <t>Nội dung</t>
  </si>
  <si>
    <t xml:space="preserve">Tạo nguồn CCTL </t>
  </si>
  <si>
    <t>Kinh phí đơn vị sử dụng</t>
  </si>
  <si>
    <t>(1)</t>
  </si>
  <si>
    <t>(2)</t>
  </si>
  <si>
    <t>(3)</t>
  </si>
  <si>
    <t>(4)</t>
  </si>
  <si>
    <t>I</t>
  </si>
  <si>
    <t>Dự toán thu ngân sách nhà nước</t>
  </si>
  <si>
    <t>Dự toán thu phí, lệ phí</t>
  </si>
  <si>
    <t>a</t>
  </si>
  <si>
    <t>Số phí, lệ phí nộp NSNN</t>
  </si>
  <si>
    <t>b</t>
  </si>
  <si>
    <t>Nguồn thu phí được để lại chi</t>
  </si>
  <si>
    <t>Dự toán thu khác</t>
  </si>
  <si>
    <t>II</t>
  </si>
  <si>
    <t>Dự toán chi ngân sách cấp tỉnh</t>
  </si>
  <si>
    <t>Chi quản lý hành chính</t>
  </si>
  <si>
    <t>Kinh phí giao quyền tự chủ</t>
  </si>
  <si>
    <t>1. Quỹ lương, phụ cấp và các khoản đóng góp theo lương (tính theo tiền lương cơ sở 1,49 triệu đồng/tháng)</t>
  </si>
  <si>
    <t>2. Kinh phí hoạt động theo định mức</t>
  </si>
  <si>
    <t>3. Tiền lương, tiền công đối với hợp đồng lao động (Điều 1 NĐ 68/2000/NĐ-CP và khoản 1 Điều 3 Nghị định 161/2018/NĐ-CP)</t>
  </si>
  <si>
    <t>Kinh phí không giao quyền tự chủ</t>
  </si>
  <si>
    <t>2. Kinh phí chi hoạt động thanh tra KHCN</t>
  </si>
  <si>
    <t>Chi sự nghiệp khoa học và công nghệ</t>
  </si>
  <si>
    <t>Kinh phí nhiệm vụ thường xuyên</t>
  </si>
  <si>
    <t>Kinh phí nhiệm vụ không thường xuyên</t>
  </si>
  <si>
    <t>Theo mục tiêu, nhiệm vụ:</t>
  </si>
  <si>
    <t>9. Kế hoạch thực hiện Đề án: Tăng cường, đổi mới hoạt động đo lường hỗ trợ doanh nghiệp Việt Nam nâng cao năng lực cạnh tranh và hội nhập quốc tế giai đoạn đến năm 2021-2025, định hướng đến năm 2030 trên địa bàn tỉnh Quảng Ngãi (Kế hoạch số 101/KH-UBND ngày 15/7/2021 của UBND tỉnh Quảng Ngãi)</t>
  </si>
  <si>
    <t xml:space="preserve"> Kinh phí nhiệm vụ cung cấp dịch vụ công sử dụng ngân sách nhà nước</t>
  </si>
  <si>
    <t>1. Xuất bản ấn phẩm KH&amp;CN và phát triển công nghệ của tỉnh (6 số/ năm) (QĐ 796/QĐ-UBND ngày 07/6/2020, QĐ 838/QĐ-UBND ngày 11/6/2021)</t>
  </si>
  <si>
    <t>2. Thực hiện chuyên mục KH&amp;CN phát trên sóng Phát thanh và Truyền hình tỉnh, Báo Quảng Ngãi (QĐ 796/QĐ-UBND ngày 07/6/2020, QĐ 838/QĐ-UBND ngày 11/6/2021)</t>
  </si>
  <si>
    <t>3. Xây dựng, duy trì và phát triển Cổng thông tin Khoa học và Công nghệ (QĐ 796/QĐ-UBND ngày 07/6/2020, QĐ 838/QĐ-UBND ngày 11/6/2021)</t>
  </si>
  <si>
    <t>4. Thiết lập, duy trì, bảo quản và sử dụng hệ thống chuẩn Đo lường (QĐ 796/QĐ-UBND ngày 07/6/2020, QĐ 838/QĐ-UBND ngày 11/6/2021)</t>
  </si>
  <si>
    <t>5. Bảo tồn gà H're nhằm cung cấp nguồn giống có chất lượng cho người dân trên địa bàn tỉnh (QĐ 796/QĐ-UBND ngày 07/6/2020, QĐ 111/QĐ-UBND ngày 29/7/2021)</t>
  </si>
  <si>
    <t xml:space="preserve">ĐƠN VỊ DỰ TOÁN: SỞ KHOA HỌC VÀ CÔNG NGHỆ </t>
  </si>
  <si>
    <t>6. Bảo tồn lợn Kiềng sắt nhằm cung cấp nguồn giống có chất lượng cho người dân trên địa bàn tỉnh  (QĐ 796/QĐ-UBND ngày 07/6/2020, QĐ 111/QĐ-UBND ngày 29/7/2021)</t>
  </si>
  <si>
    <t>DỰ TOÁN THU, CHI NGÂN SÁCH NHÀ NƯỚC NĂM 2023</t>
  </si>
  <si>
    <t>Dự toán năm 2023</t>
  </si>
  <si>
    <t>1. Kinh phí quản lý công nghệ, thị trường công nghệ (thẩm định cơ sở khoa học, thẩm định công nghệ theo Thông tư 03/2016/TT-BKHCN ngày 30/3/2016)</t>
  </si>
  <si>
    <t>3. Chi trang phục thanh tra theo Thông tư số 73/2015/TTLT-BTC-TTCP ngày 12/5/2015 của Bộ Tài chính và Tổng Thanh tra Chính phủ</t>
  </si>
  <si>
    <t>4. Kinh phí kiểm tra, tuyên truyền về lĩnh vực tiêu chuẩn đo lường chất lượng</t>
  </si>
  <si>
    <t>1. Kinh phí chi họp Hội đồng KHCN tư vấn xác định nhiệm vụ, tư vấn giao trực tiếp, tư vấn tuyển chọn, thẩm định nội dung tài chính, nghiệm thu nhiệm vụ, họp KHCN; chi phí kiểm tra, nghiệm thu, thẩm định giá các đề tài, dự án KHCN</t>
  </si>
  <si>
    <t>2. Kế hoạch hoạt động triển khai ứng phó sự cố bức xạ và hạt nhân trên địa bàn tỉnh Quảng Ngãi giai đoạn 2021-2025 (QĐ 1380/QĐ-UBND ngày 17/9/2020)</t>
  </si>
  <si>
    <t>3. Chương trình chuyển giao, đổi mới công nghệ, phát triển thị trường khoa học - công nghệ và doanh nghiệp khoa học và công nghệ tỉnh Quảng Ngãi đến năm 2030 (QĐ 2103/QĐ-UBND ngày 22/12/2021)</t>
  </si>
  <si>
    <t>4. Chương trình phát triển tài sản trí tuệ tỉnh Quảng Ngãi đến năm 2030 (theo Quyết định 2141/QĐ-UBND ngày 24/12/2021)</t>
  </si>
  <si>
    <t>5. Kinh phí thực hiện đề án hỗ trợ Doanh nghiệp nhỏ và vừa năm 2023 ( theo QĐ 1325/QĐ-UBND ngày 30/12/2021)</t>
  </si>
  <si>
    <t>6. Kế hoạch xây dựng hệ sinh thái khởi nghiệp đổi mới sáng tạo tỉnh Quảng Ngãi giai đoạn 2022 - 2025, định hướng đến năm 2030 (theo Quyết định 827/QĐ-UBND ngày 27/6/2022)</t>
  </si>
  <si>
    <t>7. Kinh phí họp Hội đồng đánh giá, công nhận hiệu quả áp dụng, phạm vi ảnh hưởng của sáng kiến, đề tài nghiên cứu khoa học tỉnh Quảng Ngãi (theo QĐ 1061/QĐ-UBND ngày 10/8/2022 của UBND tỉnh)</t>
  </si>
  <si>
    <t xml:space="preserve">8. Chi Hội đồng Giải thưởng chất lượng Quốc gia (NĐ 132/2008/NĐ-CP, NĐ 74/2018/NĐ-CP, TT 27/2019/TT-BKHCN) </t>
  </si>
  <si>
    <t>10. Kế hoạch thực hiện Đề án triển khai, áp dụng và quản lý hệ thống truy xuất nguồn gốc trên địa bàn tỉnh Quảng Ngãi (theo QĐ số 457/QĐ-UBND ngày 31/3/2020, TT 116/2015/TT-BTC)</t>
  </si>
  <si>
    <t>11. Chương trình quốc gia hỗ trợ doanh nghiệp nâng cao năng suất chất lượng sản phẩm hàng hóa trên địa bàn tỉnh Quảng Ngãi, giai đoạn 2021-2025 (QĐ 1322/QĐ-TTg ngày 31/8/2020; QĐ 36/QĐ-TTg ngày 11/01/2021; Kế hoạch 11/KH-UBND ngày 18/01/2021)</t>
  </si>
  <si>
    <t>12. Kinh phí thực hiện công tác quản lý về HTQLCL theo TCVN ISO 9001:2015  (theo Quyết định số 19/2014/QĐ-TTg ngày 05/3/2014, TT116/2015/TT-BTC, CV 4607/UBND-KGVX ngày 09/9/2021)</t>
  </si>
  <si>
    <t>Nhiệm vụ nghiên cứu khoa học chuyển tiếp (01 NV cấp bộ, 09 NV cấp tỉnh)</t>
  </si>
  <si>
    <t>b2</t>
  </si>
  <si>
    <t>b1</t>
  </si>
  <si>
    <t>b3</t>
  </si>
  <si>
    <t>b4</t>
  </si>
  <si>
    <t>Kinh phí hỗ trợ chi thường xuyên</t>
  </si>
  <si>
    <t>(Kèm theo Quyết định số 1420/QĐ-UBND ngày 12/12/2022 của UBND tỉnh)</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</si>
</sst>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s>
  <fonts count="37">
    <font>
      <sz val="11"/>
      <color theme="1"/>
      <name val="Calibri"/>
      <family val="2"/>
    </font>
    <font>
      <sz val="11"/>
      <color indexed="8"/>
      <name val="Calibri"/>
      <family val="2"/>
    </font>
    <font>
      <b/>
      <sz val="14"/>
      <name val="Times New Roman"/>
      <family val="1"/>
    </font>
    <font>
      <sz val="14"/>
      <name val="Times New Roman"/>
      <family val="1"/>
    </font>
    <font>
      <i/>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style="hair"/>
      <bottom style="hair"/>
    </border>
    <border>
      <left style="thin"/>
      <right style="thin"/>
      <top>
        <color indexed="63"/>
      </top>
      <bottom>
        <color indexed="63"/>
      </bottom>
    </border>
    <border>
      <left style="thin"/>
      <right style="thin"/>
      <top style="hair"/>
      <bottom style="thin"/>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0" borderId="0">
      <alignment/>
      <protection/>
    </xf>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50">
    <xf numFmtId="0" fontId="0" fillId="0" borderId="0" xfId="0" applyFont="1" applyAlignment="1">
      <alignment/>
    </xf>
    <xf numFmtId="0" fontId="2" fillId="0" borderId="0" xfId="0" applyFont="1" applyAlignment="1">
      <alignment horizontal="center" vertical="center" wrapText="1"/>
    </xf>
    <xf numFmtId="0" fontId="3" fillId="0" borderId="0" xfId="0" applyFont="1" applyBorder="1" applyAlignment="1">
      <alignment vertical="center" wrapText="1"/>
    </xf>
    <xf numFmtId="0" fontId="3" fillId="0" borderId="0" xfId="0" applyFont="1" applyAlignment="1">
      <alignment vertical="center" wrapText="1"/>
    </xf>
    <xf numFmtId="0" fontId="3" fillId="0" borderId="0" xfId="0" applyFont="1" applyBorder="1" applyAlignment="1">
      <alignment horizontal="center" vertical="center" wrapText="1"/>
    </xf>
    <xf numFmtId="0" fontId="3" fillId="0" borderId="0" xfId="0" applyFont="1" applyAlignment="1">
      <alignment horizontal="center" vertical="center" wrapText="1"/>
    </xf>
    <xf numFmtId="0" fontId="3" fillId="0" borderId="10" xfId="0" applyFont="1" applyBorder="1" applyAlignment="1">
      <alignment horizontal="center" vertical="center" wrapText="1"/>
    </xf>
    <xf numFmtId="164" fontId="3" fillId="0" borderId="10" xfId="42" applyNumberFormat="1" applyFont="1" applyBorder="1" applyAlignment="1">
      <alignment horizontal="center" vertical="center" wrapText="1"/>
    </xf>
    <xf numFmtId="164" fontId="3" fillId="0" borderId="0" xfId="0" applyNumberFormat="1" applyFont="1" applyBorder="1" applyAlignment="1">
      <alignment horizontal="center" vertical="center" wrapText="1"/>
    </xf>
    <xf numFmtId="164" fontId="3" fillId="0" borderId="10" xfId="42" applyNumberFormat="1" applyFont="1" applyBorder="1" applyAlignment="1" quotePrefix="1">
      <alignment horizontal="center" vertical="center" wrapText="1"/>
    </xf>
    <xf numFmtId="0" fontId="3" fillId="0" borderId="10" xfId="0" applyFont="1" applyBorder="1" applyAlignment="1" quotePrefix="1">
      <alignment horizontal="center" vertical="center" wrapText="1"/>
    </xf>
    <xf numFmtId="164" fontId="3" fillId="0" borderId="0" xfId="0" applyNumberFormat="1" applyFont="1" applyBorder="1" applyAlignment="1" quotePrefix="1">
      <alignment horizontal="center" vertical="center" wrapText="1"/>
    </xf>
    <xf numFmtId="0" fontId="3" fillId="0" borderId="0" xfId="0" applyFont="1" applyBorder="1" applyAlignment="1" quotePrefix="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vertical="center" wrapText="1"/>
    </xf>
    <xf numFmtId="3" fontId="2" fillId="0" borderId="11" xfId="42" applyNumberFormat="1" applyFont="1" applyFill="1" applyBorder="1" applyAlignment="1" quotePrefix="1">
      <alignment horizontal="right" vertical="center" wrapText="1"/>
    </xf>
    <xf numFmtId="3" fontId="3" fillId="0" borderId="11" xfId="0" applyNumberFormat="1" applyFont="1" applyBorder="1" applyAlignment="1" quotePrefix="1">
      <alignment horizontal="right" vertical="center" wrapText="1"/>
    </xf>
    <xf numFmtId="0" fontId="2" fillId="0" borderId="12" xfId="0" applyFont="1" applyBorder="1" applyAlignment="1">
      <alignment horizontal="center" vertical="center" wrapText="1"/>
    </xf>
    <xf numFmtId="0" fontId="2" fillId="0" borderId="12" xfId="0" applyFont="1" applyBorder="1" applyAlignment="1">
      <alignment vertical="center" wrapText="1"/>
    </xf>
    <xf numFmtId="3" fontId="2" fillId="0" borderId="12" xfId="42" applyNumberFormat="1" applyFont="1" applyFill="1" applyBorder="1" applyAlignment="1" quotePrefix="1">
      <alignment horizontal="right" vertical="center" wrapText="1"/>
    </xf>
    <xf numFmtId="3" fontId="3" fillId="0" borderId="12" xfId="0" applyNumberFormat="1" applyFont="1" applyBorder="1" applyAlignment="1" quotePrefix="1">
      <alignment horizontal="right" vertical="center" wrapText="1"/>
    </xf>
    <xf numFmtId="0" fontId="3" fillId="0" borderId="12" xfId="0" applyFont="1" applyBorder="1" applyAlignment="1">
      <alignment horizontal="center" vertical="center" wrapText="1"/>
    </xf>
    <xf numFmtId="0" fontId="3" fillId="0" borderId="12" xfId="0" applyFont="1" applyBorder="1" applyAlignment="1">
      <alignment vertical="center" wrapText="1"/>
    </xf>
    <xf numFmtId="3" fontId="3" fillId="0" borderId="12" xfId="42" applyNumberFormat="1" applyFont="1" applyFill="1" applyBorder="1" applyAlignment="1" quotePrefix="1">
      <alignment horizontal="right" vertical="center" wrapText="1"/>
    </xf>
    <xf numFmtId="3" fontId="2" fillId="0" borderId="12" xfId="0" applyNumberFormat="1" applyFont="1" applyBorder="1" applyAlignment="1" quotePrefix="1">
      <alignment horizontal="right" vertical="center" wrapText="1"/>
    </xf>
    <xf numFmtId="0" fontId="2" fillId="0" borderId="10" xfId="0" applyFont="1" applyBorder="1" applyAlignment="1" quotePrefix="1">
      <alignment horizontal="center" vertical="center" wrapText="1"/>
    </xf>
    <xf numFmtId="164" fontId="2" fillId="0" borderId="0" xfId="0" applyNumberFormat="1" applyFont="1" applyBorder="1" applyAlignment="1" quotePrefix="1">
      <alignment horizontal="center" vertical="center" wrapText="1"/>
    </xf>
    <xf numFmtId="0" fontId="2" fillId="0" borderId="0" xfId="0" applyFont="1" applyBorder="1" applyAlignment="1" quotePrefix="1">
      <alignment horizontal="center" vertical="center" wrapText="1"/>
    </xf>
    <xf numFmtId="3" fontId="2" fillId="0" borderId="12" xfId="42" applyNumberFormat="1" applyFont="1" applyBorder="1" applyAlignment="1">
      <alignment horizontal="right" vertical="center" wrapText="1"/>
    </xf>
    <xf numFmtId="164" fontId="2" fillId="0" borderId="12" xfId="42" applyNumberFormat="1" applyFont="1" applyBorder="1" applyAlignment="1">
      <alignment vertical="center" wrapText="1"/>
    </xf>
    <xf numFmtId="164" fontId="2" fillId="0" borderId="0" xfId="42" applyNumberFormat="1" applyFont="1" applyBorder="1" applyAlignment="1">
      <alignment vertical="center" wrapText="1"/>
    </xf>
    <xf numFmtId="0" fontId="2" fillId="0" borderId="0" xfId="0" applyFont="1" applyAlignment="1">
      <alignment vertical="center" wrapText="1"/>
    </xf>
    <xf numFmtId="3" fontId="3" fillId="0" borderId="12" xfId="42" applyNumberFormat="1" applyFont="1" applyBorder="1" applyAlignment="1">
      <alignment horizontal="right" vertical="center" wrapText="1"/>
    </xf>
    <xf numFmtId="164" fontId="3" fillId="0" borderId="12" xfId="42" applyNumberFormat="1" applyFont="1" applyBorder="1" applyAlignment="1">
      <alignment vertical="center" wrapText="1"/>
    </xf>
    <xf numFmtId="164" fontId="3" fillId="0" borderId="0" xfId="42" applyNumberFormat="1" applyFont="1" applyBorder="1" applyAlignment="1">
      <alignment vertical="center" wrapText="1"/>
    </xf>
    <xf numFmtId="0" fontId="3" fillId="0" borderId="12" xfId="0" applyFont="1" applyFill="1" applyBorder="1" applyAlignment="1">
      <alignment horizontal="justify" vertical="center" wrapText="1"/>
    </xf>
    <xf numFmtId="3" fontId="3" fillId="0" borderId="12" xfId="42" applyNumberFormat="1" applyFont="1" applyFill="1" applyBorder="1" applyAlignment="1">
      <alignment horizontal="right" vertical="center" wrapText="1"/>
    </xf>
    <xf numFmtId="164" fontId="3" fillId="0" borderId="10" xfId="42" applyNumberFormat="1" applyFont="1" applyBorder="1" applyAlignment="1">
      <alignment vertical="center" wrapText="1"/>
    </xf>
    <xf numFmtId="0" fontId="3" fillId="0" borderId="12" xfId="0" applyFont="1" applyFill="1" applyBorder="1" applyAlignment="1">
      <alignment vertical="center" wrapText="1"/>
    </xf>
    <xf numFmtId="164" fontId="3" fillId="0" borderId="0" xfId="0" applyNumberFormat="1" applyFont="1" applyBorder="1" applyAlignment="1">
      <alignment vertical="center" wrapText="1"/>
    </xf>
    <xf numFmtId="0" fontId="3" fillId="0" borderId="12" xfId="0" applyFont="1" applyFill="1" applyBorder="1" applyAlignment="1">
      <alignment horizontal="left" vertical="center" wrapText="1"/>
    </xf>
    <xf numFmtId="43" fontId="2" fillId="0" borderId="0" xfId="42" applyNumberFormat="1" applyFont="1" applyBorder="1" applyAlignment="1">
      <alignment vertical="center" wrapText="1"/>
    </xf>
    <xf numFmtId="164" fontId="3" fillId="0" borderId="13" xfId="42" applyNumberFormat="1" applyFont="1" applyBorder="1" applyAlignment="1">
      <alignment vertical="center" wrapText="1"/>
    </xf>
    <xf numFmtId="0" fontId="3" fillId="0" borderId="14" xfId="0" applyFont="1" applyBorder="1" applyAlignment="1">
      <alignment horizontal="center" vertical="center" wrapText="1"/>
    </xf>
    <xf numFmtId="0" fontId="3" fillId="0" borderId="14" xfId="0" applyFont="1" applyFill="1" applyBorder="1" applyAlignment="1">
      <alignment horizontal="justify" vertical="center" wrapText="1"/>
    </xf>
    <xf numFmtId="3" fontId="3" fillId="0" borderId="14" xfId="42" applyNumberFormat="1" applyFont="1" applyBorder="1" applyAlignment="1">
      <alignment horizontal="right" vertical="center" wrapText="1"/>
    </xf>
    <xf numFmtId="164" fontId="3" fillId="0" borderId="0" xfId="42" applyNumberFormat="1" applyFont="1" applyAlignment="1">
      <alignment vertical="center" wrapText="1"/>
    </xf>
    <xf numFmtId="0" fontId="2" fillId="0" borderId="0" xfId="0" applyFont="1" applyAlignment="1">
      <alignment horizontal="center" vertical="center" wrapText="1"/>
    </xf>
    <xf numFmtId="0" fontId="4" fillId="0" borderId="0" xfId="0" applyFont="1" applyAlignment="1">
      <alignment horizontal="center" vertical="center" wrapText="1"/>
    </xf>
    <xf numFmtId="0" fontId="3" fillId="0" borderId="15" xfId="0" applyFont="1" applyBorder="1" applyAlignment="1">
      <alignment horizontal="righ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9"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7"/>
  <sheetViews>
    <sheetView tabSelected="1" zoomScalePageLayoutView="0" workbookViewId="0" topLeftCell="A1">
      <selection activeCell="C6" sqref="C6"/>
    </sheetView>
  </sheetViews>
  <sheetFormatPr defaultColWidth="9.140625" defaultRowHeight="15"/>
  <cols>
    <col min="1" max="1" width="5.7109375" style="5" customWidth="1"/>
    <col min="2" max="2" width="52.7109375" style="3" customWidth="1"/>
    <col min="3" max="3" width="13.7109375" style="46" customWidth="1"/>
    <col min="4" max="4" width="13.7109375" style="3" customWidth="1"/>
    <col min="5" max="5" width="11.7109375" style="3" hidden="1" customWidth="1"/>
    <col min="6" max="8" width="11.7109375" style="2" customWidth="1"/>
    <col min="9" max="10" width="9.28125" style="3" bestFit="1" customWidth="1"/>
    <col min="11" max="16384" width="9.140625" style="3" customWidth="1"/>
  </cols>
  <sheetData>
    <row r="1" spans="1:5" ht="18.75">
      <c r="A1" s="47" t="s">
        <v>0</v>
      </c>
      <c r="B1" s="47"/>
      <c r="C1" s="47"/>
      <c r="D1" s="47"/>
      <c r="E1" s="47"/>
    </row>
    <row r="2" spans="1:8" ht="18.75">
      <c r="A2" s="47" t="s">
        <v>40</v>
      </c>
      <c r="B2" s="47"/>
      <c r="C2" s="47"/>
      <c r="D2" s="47"/>
      <c r="E2" s="47"/>
      <c r="F2" s="4"/>
      <c r="G2" s="4"/>
      <c r="H2" s="4"/>
    </row>
    <row r="3" spans="1:8" ht="18.75">
      <c r="A3" s="47" t="s">
        <v>38</v>
      </c>
      <c r="B3" s="47"/>
      <c r="C3" s="47"/>
      <c r="D3" s="47"/>
      <c r="E3" s="47"/>
      <c r="F3" s="4"/>
      <c r="G3" s="4"/>
      <c r="H3" s="4"/>
    </row>
    <row r="4" spans="1:8" ht="18.75">
      <c r="A4" s="48" t="s">
        <v>62</v>
      </c>
      <c r="B4" s="48"/>
      <c r="C4" s="48"/>
      <c r="D4" s="48"/>
      <c r="E4" s="48"/>
      <c r="F4" s="4"/>
      <c r="G4" s="4"/>
      <c r="H4" s="4"/>
    </row>
    <row r="5" spans="3:5" ht="18.75">
      <c r="C5" s="49" t="s">
        <v>1</v>
      </c>
      <c r="D5" s="49"/>
      <c r="E5" s="49"/>
    </row>
    <row r="6" spans="1:8" s="5" customFormat="1" ht="93.75" customHeight="1">
      <c r="A6" s="6" t="s">
        <v>2</v>
      </c>
      <c r="B6" s="6" t="s">
        <v>3</v>
      </c>
      <c r="C6" s="7" t="s">
        <v>41</v>
      </c>
      <c r="D6" s="6" t="s">
        <v>4</v>
      </c>
      <c r="E6" s="6" t="s">
        <v>5</v>
      </c>
      <c r="F6" s="8"/>
      <c r="G6" s="4"/>
      <c r="H6" s="4"/>
    </row>
    <row r="7" spans="1:8" s="5" customFormat="1" ht="18.75">
      <c r="A7" s="6" t="s">
        <v>6</v>
      </c>
      <c r="B7" s="6" t="s">
        <v>7</v>
      </c>
      <c r="C7" s="9" t="s">
        <v>8</v>
      </c>
      <c r="D7" s="10" t="s">
        <v>9</v>
      </c>
      <c r="E7" s="10"/>
      <c r="F7" s="11"/>
      <c r="G7" s="12"/>
      <c r="H7" s="12"/>
    </row>
    <row r="8" spans="1:8" s="5" customFormat="1" ht="18.75">
      <c r="A8" s="13" t="s">
        <v>10</v>
      </c>
      <c r="B8" s="14" t="s">
        <v>11</v>
      </c>
      <c r="C8" s="15">
        <v>70</v>
      </c>
      <c r="D8" s="16"/>
      <c r="E8" s="10"/>
      <c r="F8" s="11"/>
      <c r="G8" s="12"/>
      <c r="H8" s="12"/>
    </row>
    <row r="9" spans="1:8" s="5" customFormat="1" ht="18.75">
      <c r="A9" s="17">
        <v>1</v>
      </c>
      <c r="B9" s="18" t="s">
        <v>12</v>
      </c>
      <c r="C9" s="19">
        <v>70</v>
      </c>
      <c r="D9" s="20"/>
      <c r="E9" s="10"/>
      <c r="F9" s="11"/>
      <c r="G9" s="12"/>
      <c r="H9" s="12"/>
    </row>
    <row r="10" spans="1:8" s="5" customFormat="1" ht="18.75">
      <c r="A10" s="21" t="s">
        <v>13</v>
      </c>
      <c r="B10" s="22" t="s">
        <v>14</v>
      </c>
      <c r="C10" s="23">
        <v>70</v>
      </c>
      <c r="D10" s="20"/>
      <c r="E10" s="10"/>
      <c r="F10" s="11"/>
      <c r="G10" s="12"/>
      <c r="H10" s="12"/>
    </row>
    <row r="11" spans="1:8" s="5" customFormat="1" ht="18.75">
      <c r="A11" s="21" t="s">
        <v>15</v>
      </c>
      <c r="B11" s="22" t="s">
        <v>16</v>
      </c>
      <c r="C11" s="23">
        <v>0</v>
      </c>
      <c r="D11" s="20"/>
      <c r="E11" s="10"/>
      <c r="F11" s="11"/>
      <c r="G11" s="12"/>
      <c r="H11" s="12"/>
    </row>
    <row r="12" spans="1:8" s="1" customFormat="1" ht="18.75">
      <c r="A12" s="17">
        <v>2</v>
      </c>
      <c r="B12" s="18" t="s">
        <v>17</v>
      </c>
      <c r="C12" s="19">
        <v>0</v>
      </c>
      <c r="D12" s="24"/>
      <c r="E12" s="25"/>
      <c r="F12" s="26"/>
      <c r="G12" s="27"/>
      <c r="H12" s="27"/>
    </row>
    <row r="13" spans="1:8" s="31" customFormat="1" ht="18.75">
      <c r="A13" s="17" t="s">
        <v>18</v>
      </c>
      <c r="B13" s="18" t="s">
        <v>19</v>
      </c>
      <c r="C13" s="28">
        <f>C14+C24</f>
        <v>18639.4</v>
      </c>
      <c r="D13" s="28">
        <f>D14+D24</f>
        <v>675</v>
      </c>
      <c r="E13" s="29" t="e">
        <f>E14+E24</f>
        <v>#REF!</v>
      </c>
      <c r="F13" s="30"/>
      <c r="G13" s="30"/>
      <c r="H13" s="30"/>
    </row>
    <row r="14" spans="1:8" s="31" customFormat="1" ht="18.75">
      <c r="A14" s="17">
        <v>1</v>
      </c>
      <c r="B14" s="18" t="s">
        <v>20</v>
      </c>
      <c r="C14" s="28">
        <f>C15+C19</f>
        <v>6002</v>
      </c>
      <c r="D14" s="28">
        <f>D15+D19</f>
        <v>197</v>
      </c>
      <c r="E14" s="29">
        <f>E15+E19</f>
        <v>5805</v>
      </c>
      <c r="F14" s="30"/>
      <c r="G14" s="30"/>
      <c r="H14" s="30"/>
    </row>
    <row r="15" spans="1:8" ht="18.75">
      <c r="A15" s="21" t="s">
        <v>13</v>
      </c>
      <c r="B15" s="22" t="s">
        <v>21</v>
      </c>
      <c r="C15" s="32">
        <f>SUM(C16:C18)</f>
        <v>5375</v>
      </c>
      <c r="D15" s="32">
        <f>SUM(D16:D18)</f>
        <v>136</v>
      </c>
      <c r="E15" s="33">
        <f>E16+E17+E18</f>
        <v>5239</v>
      </c>
      <c r="F15" s="34"/>
      <c r="G15" s="34"/>
      <c r="H15" s="34"/>
    </row>
    <row r="16" spans="1:5" ht="56.25">
      <c r="A16" s="21"/>
      <c r="B16" s="35" t="s">
        <v>22</v>
      </c>
      <c r="C16" s="36">
        <v>3768</v>
      </c>
      <c r="D16" s="36">
        <v>0</v>
      </c>
      <c r="E16" s="37">
        <f>C16-D16</f>
        <v>3768</v>
      </c>
    </row>
    <row r="17" spans="1:8" ht="18.75">
      <c r="A17" s="21"/>
      <c r="B17" s="38" t="s">
        <v>23</v>
      </c>
      <c r="C17" s="36">
        <f>(41*20+36*15)</f>
        <v>1360</v>
      </c>
      <c r="D17" s="36">
        <f>C17*0.1</f>
        <v>136</v>
      </c>
      <c r="E17" s="37">
        <f>C17-D17</f>
        <v>1224</v>
      </c>
      <c r="F17" s="39"/>
      <c r="G17" s="39"/>
      <c r="H17" s="39"/>
    </row>
    <row r="18" spans="1:8" ht="56.25">
      <c r="A18" s="21"/>
      <c r="B18" s="35" t="s">
        <v>24</v>
      </c>
      <c r="C18" s="36">
        <v>247</v>
      </c>
      <c r="D18" s="36">
        <v>0</v>
      </c>
      <c r="E18" s="37">
        <f>C18-D18</f>
        <v>247</v>
      </c>
      <c r="F18" s="39"/>
      <c r="G18" s="39"/>
      <c r="H18" s="39"/>
    </row>
    <row r="19" spans="1:8" ht="18.75">
      <c r="A19" s="21" t="s">
        <v>15</v>
      </c>
      <c r="B19" s="22" t="s">
        <v>25</v>
      </c>
      <c r="C19" s="32">
        <f>SUM(C20:C23)</f>
        <v>627</v>
      </c>
      <c r="D19" s="32">
        <f>SUM(D20:D23)</f>
        <v>61</v>
      </c>
      <c r="E19" s="33">
        <f>SUM(E20:E23)</f>
        <v>566</v>
      </c>
      <c r="F19" s="34"/>
      <c r="G19" s="34"/>
      <c r="H19" s="34"/>
    </row>
    <row r="20" spans="1:8" ht="75">
      <c r="A20" s="21"/>
      <c r="B20" s="35" t="s">
        <v>42</v>
      </c>
      <c r="C20" s="32">
        <v>193</v>
      </c>
      <c r="D20" s="32">
        <v>19</v>
      </c>
      <c r="E20" s="37">
        <f>C20-D20</f>
        <v>174</v>
      </c>
      <c r="F20" s="39"/>
      <c r="G20" s="39"/>
      <c r="H20" s="39"/>
    </row>
    <row r="21" spans="1:8" ht="18.75">
      <c r="A21" s="21"/>
      <c r="B21" s="22" t="s">
        <v>26</v>
      </c>
      <c r="C21" s="32">
        <v>157</v>
      </c>
      <c r="D21" s="32">
        <v>16</v>
      </c>
      <c r="E21" s="37">
        <f>C21-D21</f>
        <v>141</v>
      </c>
      <c r="F21" s="39"/>
      <c r="G21" s="39"/>
      <c r="H21" s="39"/>
    </row>
    <row r="22" spans="1:8" ht="75">
      <c r="A22" s="21"/>
      <c r="B22" s="35" t="s">
        <v>43</v>
      </c>
      <c r="C22" s="32">
        <v>13</v>
      </c>
      <c r="D22" s="32">
        <v>0</v>
      </c>
      <c r="E22" s="37">
        <f>C22-D22</f>
        <v>13</v>
      </c>
      <c r="F22" s="39"/>
      <c r="G22" s="39"/>
      <c r="H22" s="39"/>
    </row>
    <row r="23" spans="1:8" ht="37.5">
      <c r="A23" s="21"/>
      <c r="B23" s="40" t="s">
        <v>44</v>
      </c>
      <c r="C23" s="32">
        <v>264</v>
      </c>
      <c r="D23" s="32">
        <v>26</v>
      </c>
      <c r="E23" s="37">
        <f>C23-D23</f>
        <v>238</v>
      </c>
      <c r="F23" s="39"/>
      <c r="G23" s="39"/>
      <c r="H23" s="39"/>
    </row>
    <row r="24" spans="1:8" s="31" customFormat="1" ht="18.75">
      <c r="A24" s="17">
        <v>2</v>
      </c>
      <c r="B24" s="18" t="s">
        <v>27</v>
      </c>
      <c r="C24" s="28">
        <f>C25+C26</f>
        <v>12637.4</v>
      </c>
      <c r="D24" s="28">
        <f>D25+D26</f>
        <v>478</v>
      </c>
      <c r="E24" s="29" t="e">
        <f>E25+E26</f>
        <v>#REF!</v>
      </c>
      <c r="F24" s="41"/>
      <c r="G24" s="30"/>
      <c r="H24" s="30"/>
    </row>
    <row r="25" spans="1:8" ht="18.75">
      <c r="A25" s="21" t="s">
        <v>13</v>
      </c>
      <c r="B25" s="22" t="s">
        <v>28</v>
      </c>
      <c r="C25" s="32">
        <v>0</v>
      </c>
      <c r="D25" s="32">
        <v>0</v>
      </c>
      <c r="E25" s="33" t="e">
        <f>SUM(#REF!)</f>
        <v>#REF!</v>
      </c>
      <c r="F25" s="34"/>
      <c r="G25" s="34"/>
      <c r="H25" s="34"/>
    </row>
    <row r="26" spans="1:8" ht="18.75">
      <c r="A26" s="21" t="s">
        <v>15</v>
      </c>
      <c r="B26" s="22" t="s">
        <v>29</v>
      </c>
      <c r="C26" s="32">
        <f>C27+C28+C41+C48</f>
        <v>12637.4</v>
      </c>
      <c r="D26" s="32">
        <f>D28+D41+D48</f>
        <v>478</v>
      </c>
      <c r="E26" s="33" t="e">
        <f>E28+#REF!</f>
        <v>#REF!</v>
      </c>
      <c r="F26" s="34"/>
      <c r="G26" s="34"/>
      <c r="H26" s="34"/>
    </row>
    <row r="27" spans="1:8" ht="18.75">
      <c r="A27" s="21" t="s">
        <v>58</v>
      </c>
      <c r="B27" s="22" t="s">
        <v>61</v>
      </c>
      <c r="C27" s="32">
        <v>1073</v>
      </c>
      <c r="D27" s="32">
        <v>0</v>
      </c>
      <c r="E27" s="33"/>
      <c r="F27" s="34"/>
      <c r="G27" s="34"/>
      <c r="H27" s="34"/>
    </row>
    <row r="28" spans="1:8" ht="18.75">
      <c r="A28" s="21" t="s">
        <v>57</v>
      </c>
      <c r="B28" s="22" t="s">
        <v>30</v>
      </c>
      <c r="C28" s="32">
        <f>SUM(C29:C40)</f>
        <v>5539</v>
      </c>
      <c r="D28" s="32">
        <f>SUM(D29:D40)</f>
        <v>478</v>
      </c>
      <c r="E28" s="33">
        <f>SUM(E43:E48)</f>
        <v>5733.4</v>
      </c>
      <c r="F28" s="34"/>
      <c r="G28" s="34"/>
      <c r="H28" s="34"/>
    </row>
    <row r="29" spans="1:8" ht="112.5">
      <c r="A29" s="21"/>
      <c r="B29" s="35" t="s">
        <v>45</v>
      </c>
      <c r="C29" s="36">
        <f>692+20+7+27+27-1-15+12</f>
        <v>769</v>
      </c>
      <c r="D29" s="32">
        <v>0</v>
      </c>
      <c r="E29" s="42"/>
      <c r="F29" s="34"/>
      <c r="G29" s="34"/>
      <c r="H29" s="34"/>
    </row>
    <row r="30" spans="1:8" ht="75">
      <c r="A30" s="21"/>
      <c r="B30" s="35" t="s">
        <v>46</v>
      </c>
      <c r="C30" s="36">
        <v>86</v>
      </c>
      <c r="D30" s="32">
        <v>9</v>
      </c>
      <c r="E30" s="42"/>
      <c r="F30" s="34"/>
      <c r="G30" s="34"/>
      <c r="H30" s="34"/>
    </row>
    <row r="31" spans="1:8" ht="93.75">
      <c r="A31" s="21"/>
      <c r="B31" s="35" t="s">
        <v>47</v>
      </c>
      <c r="C31" s="36">
        <v>1188</v>
      </c>
      <c r="D31" s="32">
        <v>119</v>
      </c>
      <c r="E31" s="42"/>
      <c r="F31" s="34"/>
      <c r="G31" s="34"/>
      <c r="H31" s="34"/>
    </row>
    <row r="32" spans="1:8" ht="56.25">
      <c r="A32" s="21"/>
      <c r="B32" s="35" t="s">
        <v>48</v>
      </c>
      <c r="C32" s="36">
        <v>301</v>
      </c>
      <c r="D32" s="32">
        <v>30</v>
      </c>
      <c r="E32" s="42"/>
      <c r="F32" s="34"/>
      <c r="G32" s="34"/>
      <c r="H32" s="34"/>
    </row>
    <row r="33" spans="1:8" ht="56.25">
      <c r="A33" s="21"/>
      <c r="B33" s="35" t="s">
        <v>49</v>
      </c>
      <c r="C33" s="36">
        <v>976</v>
      </c>
      <c r="D33" s="32">
        <v>98</v>
      </c>
      <c r="E33" s="42"/>
      <c r="F33" s="34"/>
      <c r="G33" s="34"/>
      <c r="H33" s="34"/>
    </row>
    <row r="34" spans="1:8" ht="75">
      <c r="A34" s="21"/>
      <c r="B34" s="35" t="s">
        <v>50</v>
      </c>
      <c r="C34" s="36">
        <v>1056</v>
      </c>
      <c r="D34" s="32">
        <v>106</v>
      </c>
      <c r="E34" s="42"/>
      <c r="F34" s="34"/>
      <c r="G34" s="34"/>
      <c r="H34" s="34"/>
    </row>
    <row r="35" spans="1:8" ht="93.75">
      <c r="A35" s="21"/>
      <c r="B35" s="35" t="s">
        <v>51</v>
      </c>
      <c r="C35" s="36">
        <v>9</v>
      </c>
      <c r="D35" s="32">
        <v>0</v>
      </c>
      <c r="E35" s="42"/>
      <c r="F35" s="34"/>
      <c r="G35" s="34"/>
      <c r="H35" s="34"/>
    </row>
    <row r="36" spans="1:8" ht="56.25">
      <c r="A36" s="21"/>
      <c r="B36" s="35" t="s">
        <v>52</v>
      </c>
      <c r="C36" s="36">
        <v>109</v>
      </c>
      <c r="D36" s="32">
        <v>11</v>
      </c>
      <c r="E36" s="42"/>
      <c r="F36" s="34"/>
      <c r="G36" s="34"/>
      <c r="H36" s="34"/>
    </row>
    <row r="37" spans="1:8" ht="131.25">
      <c r="A37" s="21"/>
      <c r="B37" s="35" t="s">
        <v>31</v>
      </c>
      <c r="C37" s="36">
        <v>20</v>
      </c>
      <c r="D37" s="32">
        <f>C37*0.1</f>
        <v>2</v>
      </c>
      <c r="E37" s="42"/>
      <c r="F37" s="34"/>
      <c r="G37" s="34"/>
      <c r="H37" s="34"/>
    </row>
    <row r="38" spans="1:8" ht="93.75">
      <c r="A38" s="21"/>
      <c r="B38" s="35" t="s">
        <v>53</v>
      </c>
      <c r="C38" s="36">
        <v>60</v>
      </c>
      <c r="D38" s="32">
        <f>C38*0.1</f>
        <v>6</v>
      </c>
      <c r="E38" s="42"/>
      <c r="F38" s="34"/>
      <c r="G38" s="34"/>
      <c r="H38" s="34"/>
    </row>
    <row r="39" spans="1:8" ht="112.5">
      <c r="A39" s="21"/>
      <c r="B39" s="35" t="s">
        <v>54</v>
      </c>
      <c r="C39" s="36">
        <v>815</v>
      </c>
      <c r="D39" s="32">
        <v>82</v>
      </c>
      <c r="E39" s="42"/>
      <c r="F39" s="34"/>
      <c r="G39" s="34"/>
      <c r="H39" s="34"/>
    </row>
    <row r="40" spans="1:8" ht="93.75">
      <c r="A40" s="21"/>
      <c r="B40" s="35" t="s">
        <v>55</v>
      </c>
      <c r="C40" s="36">
        <v>150</v>
      </c>
      <c r="D40" s="32">
        <f>C40*0.1</f>
        <v>15</v>
      </c>
      <c r="E40" s="42"/>
      <c r="F40" s="34"/>
      <c r="G40" s="34"/>
      <c r="H40" s="34"/>
    </row>
    <row r="41" spans="1:8" ht="37.5">
      <c r="A41" s="21" t="s">
        <v>59</v>
      </c>
      <c r="B41" s="35" t="s">
        <v>32</v>
      </c>
      <c r="C41" s="36">
        <f>SUM(C42:C47)</f>
        <v>1584.4</v>
      </c>
      <c r="D41" s="36">
        <f>SUM(D42:D47)</f>
        <v>0</v>
      </c>
      <c r="E41" s="42"/>
      <c r="F41" s="34"/>
      <c r="G41" s="34"/>
      <c r="H41" s="34"/>
    </row>
    <row r="42" spans="1:8" ht="75">
      <c r="A42" s="21"/>
      <c r="B42" s="35" t="s">
        <v>33</v>
      </c>
      <c r="C42" s="36">
        <v>292</v>
      </c>
      <c r="D42" s="32">
        <v>0</v>
      </c>
      <c r="E42" s="42"/>
      <c r="F42" s="34"/>
      <c r="G42" s="34"/>
      <c r="H42" s="34"/>
    </row>
    <row r="43" spans="1:8" ht="93.75">
      <c r="A43" s="21"/>
      <c r="B43" s="35" t="s">
        <v>34</v>
      </c>
      <c r="C43" s="36">
        <v>364.5</v>
      </c>
      <c r="D43" s="32">
        <v>0</v>
      </c>
      <c r="E43" s="37">
        <f aca="true" t="shared" si="0" ref="E43:E48">C43-D43</f>
        <v>364.5</v>
      </c>
      <c r="F43" s="39"/>
      <c r="G43" s="39"/>
      <c r="H43" s="39"/>
    </row>
    <row r="44" spans="1:8" ht="75">
      <c r="A44" s="21"/>
      <c r="B44" s="35" t="s">
        <v>35</v>
      </c>
      <c r="C44" s="36">
        <v>137.70000000000002</v>
      </c>
      <c r="D44" s="32">
        <v>0</v>
      </c>
      <c r="E44" s="37">
        <f t="shared" si="0"/>
        <v>137.70000000000002</v>
      </c>
      <c r="F44" s="39"/>
      <c r="G44" s="39"/>
      <c r="H44" s="39"/>
    </row>
    <row r="45" spans="1:8" ht="75">
      <c r="A45" s="21"/>
      <c r="B45" s="35" t="s">
        <v>36</v>
      </c>
      <c r="C45" s="36">
        <v>247.5</v>
      </c>
      <c r="D45" s="32">
        <v>0</v>
      </c>
      <c r="E45" s="37">
        <f t="shared" si="0"/>
        <v>247.5</v>
      </c>
      <c r="F45" s="39"/>
      <c r="G45" s="39"/>
      <c r="H45" s="39"/>
    </row>
    <row r="46" spans="1:8" ht="75">
      <c r="A46" s="21"/>
      <c r="B46" s="35" t="s">
        <v>37</v>
      </c>
      <c r="C46" s="36">
        <v>202.5</v>
      </c>
      <c r="D46" s="32">
        <v>0</v>
      </c>
      <c r="E46" s="37">
        <f t="shared" si="0"/>
        <v>202.5</v>
      </c>
      <c r="F46" s="39"/>
      <c r="G46" s="39"/>
      <c r="H46" s="39"/>
    </row>
    <row r="47" spans="1:8" ht="93.75">
      <c r="A47" s="21"/>
      <c r="B47" s="35" t="s">
        <v>39</v>
      </c>
      <c r="C47" s="36">
        <v>340.2</v>
      </c>
      <c r="D47" s="32">
        <v>0</v>
      </c>
      <c r="E47" s="37">
        <f t="shared" si="0"/>
        <v>340.2</v>
      </c>
      <c r="F47" s="39"/>
      <c r="G47" s="39"/>
      <c r="H47" s="39"/>
    </row>
    <row r="48" spans="1:8" ht="37.5">
      <c r="A48" s="43" t="s">
        <v>60</v>
      </c>
      <c r="B48" s="44" t="s">
        <v>56</v>
      </c>
      <c r="C48" s="45">
        <v>4441</v>
      </c>
      <c r="D48" s="45">
        <v>0</v>
      </c>
      <c r="E48" s="37">
        <f t="shared" si="0"/>
        <v>4441</v>
      </c>
      <c r="F48" s="39"/>
      <c r="G48" s="39"/>
      <c r="H48" s="39"/>
    </row>
    <row r="49" spans="6:8" s="3" customFormat="1" ht="18.75">
      <c r="F49" s="2"/>
      <c r="G49" s="2"/>
      <c r="H49" s="2"/>
    </row>
    <row r="50" spans="6:8" s="3" customFormat="1" ht="18.75">
      <c r="F50" s="2"/>
      <c r="G50" s="2"/>
      <c r="H50" s="2"/>
    </row>
    <row r="51" spans="6:8" s="3" customFormat="1" ht="18.75">
      <c r="F51" s="2"/>
      <c r="G51" s="2"/>
      <c r="H51" s="2"/>
    </row>
    <row r="52" spans="6:8" s="3" customFormat="1" ht="18.75">
      <c r="F52" s="2"/>
      <c r="G52" s="2"/>
      <c r="H52" s="2"/>
    </row>
    <row r="53" spans="6:8" s="3" customFormat="1" ht="18.75">
      <c r="F53" s="2"/>
      <c r="G53" s="2"/>
      <c r="H53" s="2"/>
    </row>
    <row r="54" spans="6:8" s="3" customFormat="1" ht="18.75">
      <c r="F54" s="2"/>
      <c r="G54" s="2"/>
      <c r="H54" s="2"/>
    </row>
    <row r="55" spans="6:8" s="3" customFormat="1" ht="18.75">
      <c r="F55" s="2"/>
      <c r="G55" s="2"/>
      <c r="H55" s="2"/>
    </row>
    <row r="56" spans="6:8" s="3" customFormat="1" ht="18.75">
      <c r="F56" s="2"/>
      <c r="G56" s="2"/>
      <c r="H56" s="2"/>
    </row>
    <row r="57" spans="6:8" s="3" customFormat="1" ht="18.75">
      <c r="F57" s="2"/>
      <c r="G57" s="2"/>
      <c r="H57" s="2"/>
    </row>
  </sheetData>
  <sheetProtection/>
  <mergeCells count="5">
    <mergeCell ref="A1:E1"/>
    <mergeCell ref="A2:E2"/>
    <mergeCell ref="A3:E3"/>
    <mergeCell ref="A4:E4"/>
    <mergeCell ref="C5:E5"/>
  </mergeCells>
  <printOptions/>
  <pageMargins left="1" right="0.43" top="0.75" bottom="0.75" header="0.25" footer="0.5"/>
  <pageSetup horizontalDpi="600" verticalDpi="600" orientation="portrait" paperSize="9" r:id="rId1"/>
  <headerFooter>
    <oddFooter>&amp;RTrang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 8.1 Version 2</dc:creator>
  <cp:keywords/>
  <dc:description/>
  <cp:lastModifiedBy>Admin</cp:lastModifiedBy>
  <cp:lastPrinted>2023-01-03T00:28:52Z</cp:lastPrinted>
  <dcterms:created xsi:type="dcterms:W3CDTF">2021-12-17T07:03:40Z</dcterms:created>
  <dcterms:modified xsi:type="dcterms:W3CDTF">2023-01-03T07:52:06Z</dcterms:modified>
  <cp:category/>
  <cp:version/>
  <cp:contentType/>
  <cp:contentStatus/>
</cp:coreProperties>
</file>